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activeTab="0"/>
  </bookViews>
  <sheets>
    <sheet name="BoQ1" sheetId="1" r:id="rId1"/>
    <sheet name="Macros" sheetId="2" state="veryHidden"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<sst xmlns="http://schemas.openxmlformats.org/spreadsheetml/2006/main" count="111" uniqueCount="59">
  <si>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</si>
  <si>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</si>
  <si>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</si>
  <si>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</si>
  <si>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</si>
  <si>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</si>
  <si>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</si>
  <si>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</si>
  <si>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</si>
  <si>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</si>
  <si>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</si>
  <si>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</si>
  <si>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</si>
  <si>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</si>
  <si>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</si>
  <si>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</si>
  <si>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</si>
  <si>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</si>
  <si>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</si>
  <si>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</si>
  <si>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</si>
  <si>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</si>
  <si>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</si>
  <si>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</si>
  <si>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</si>
  <si>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</si>
  <si>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</si>
  <si>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</si>
  <si>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</si>
  <si>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</si>
  <si>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</si>
  <si>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</si>
  <si>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</si>
  <si>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</si>
  <si>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</si>
  <si>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</si>
  <si>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</si>
  <si>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</si>
  <si>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</si>
  <si>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</si>
  <si>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</si>
  <si>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</si>
  <si>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</si>
  <si>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</si>
  <si>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</si>
  <si>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</si>
  <si>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</si>
  <si>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</si>
  <si>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</si>
  <si>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</si>
  <si>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</si>
  <si>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</si>
  <si>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</si>
  <si>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Providing Hostel Accommodation for 50-60 Post Graduate Students of IIFT Delhi”.</t>
  </si>
  <si>
    <t>Providing accommodation for student as per scope of work in section 3 of tender document</t>
  </si>
  <si>
    <t>Per Student Per Month</t>
  </si>
  <si>
    <t>Tender Inviting Authority: INDIAN INSTITUTE OF FOREIGN TRADE, B 21 QUTAB INSTITUTIONAL AREA, NEW DELHI 110016</t>
  </si>
  <si>
    <t>Name of Work:Providing Hostel Accommodation for 50-60 Post Graduate Students of IIFT Delhi.</t>
  </si>
  <si>
    <t>Contract No:  IIFT (D)/E&amp;M/1/(2)/2020-21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</si>
</sst>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color indexed="8"/>
      <name val="Arial Narrow"/>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Arial Narrow"/>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5" fillId="33" borderId="11" xfId="58" applyNumberFormat="1" applyFont="1" applyFill="1" applyBorder="1" applyAlignment="1" applyProtection="1">
      <alignment vertical="center" wrapText="1"/>
      <protection locked="0"/>
    </xf>
    <xf numFmtId="0" fontId="64"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6" fillId="0" borderId="0" xfId="57" applyNumberFormat="1" applyFont="1" applyFill="1">
      <alignment/>
      <protection/>
    </xf>
    <xf numFmtId="164" fontId="67"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68"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66"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9" fillId="0" borderId="0" xfId="0" applyFont="1" applyFill="1" applyAlignment="1">
      <alignment vertical="top" wrapText="1"/>
    </xf>
    <xf numFmtId="0" fontId="3" fillId="0" borderId="13" xfId="57" applyNumberFormat="1" applyFont="1" applyFill="1" applyBorder="1" applyAlignment="1">
      <alignment horizontal="left" vertical="top" wrapText="1"/>
      <protection/>
    </xf>
    <xf numFmtId="0" fontId="2" fillId="34" borderId="18" xfId="58" applyNumberFormat="1" applyFont="1" applyFill="1" applyBorder="1" applyAlignment="1">
      <alignment horizontal="lef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34"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P\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tabSelected="1" zoomScale="73" zoomScaleNormal="73"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0.140625" style="57" hidden="1" customWidth="1"/>
    <col min="4" max="4" width="14.57421875" style="57" customWidth="1"/>
    <col min="5" max="5" width="21.85156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24.5742187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56</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57</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58</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49</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50</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3" customFormat="1" ht="50.25" customHeight="1">
      <c r="A13" s="19">
        <v>1</v>
      </c>
      <c r="B13" s="32" t="s">
        <v>53</v>
      </c>
      <c r="C13" s="20" t="s">
        <v>34</v>
      </c>
      <c r="D13" s="21"/>
      <c r="E13" s="22"/>
      <c r="F13" s="21"/>
      <c r="G13" s="23"/>
      <c r="H13" s="23"/>
      <c r="I13" s="21"/>
      <c r="J13" s="24"/>
      <c r="K13" s="25"/>
      <c r="L13" s="25"/>
      <c r="M13" s="26"/>
      <c r="N13" s="27"/>
      <c r="O13" s="27"/>
      <c r="P13" s="28"/>
      <c r="Q13" s="27"/>
      <c r="R13" s="27"/>
      <c r="S13" s="29"/>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0"/>
      <c r="BB13" s="31"/>
      <c r="BC13" s="32"/>
      <c r="IE13" s="34">
        <v>1</v>
      </c>
      <c r="IF13" s="34" t="s">
        <v>35</v>
      </c>
      <c r="IG13" s="34" t="s">
        <v>36</v>
      </c>
      <c r="IH13" s="34">
        <v>10</v>
      </c>
      <c r="II13" s="34" t="s">
        <v>37</v>
      </c>
    </row>
    <row r="14" spans="1:243" s="33" customFormat="1" ht="38.25" customHeight="1">
      <c r="A14" s="19">
        <v>1.01</v>
      </c>
      <c r="B14" s="69" t="s">
        <v>54</v>
      </c>
      <c r="C14" s="20" t="s">
        <v>38</v>
      </c>
      <c r="D14" s="67">
        <v>50</v>
      </c>
      <c r="E14" s="70" t="s">
        <v>55</v>
      </c>
      <c r="F14" s="68"/>
      <c r="G14" s="35"/>
      <c r="H14" s="23"/>
      <c r="I14" s="21" t="s">
        <v>40</v>
      </c>
      <c r="J14" s="24">
        <f>IF(I14="Less(-)",-1,1)</f>
        <v>1</v>
      </c>
      <c r="K14" s="25" t="s">
        <v>46</v>
      </c>
      <c r="L14" s="25" t="s">
        <v>7</v>
      </c>
      <c r="M14" s="66"/>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4">
        <f>M14*D14</f>
        <v>0</v>
      </c>
      <c r="BB14" s="64">
        <f>BA14</f>
        <v>0</v>
      </c>
      <c r="BC14" s="32" t="str">
        <f>SpellNumber(L14,BB14)</f>
        <v>INR Zero Only</v>
      </c>
      <c r="IE14" s="34">
        <v>1.01</v>
      </c>
      <c r="IF14" s="34" t="s">
        <v>41</v>
      </c>
      <c r="IG14" s="34" t="s">
        <v>36</v>
      </c>
      <c r="IH14" s="34">
        <v>123.223</v>
      </c>
      <c r="II14" s="34" t="s">
        <v>39</v>
      </c>
    </row>
    <row r="15" spans="1:243" s="33" customFormat="1" ht="33" customHeight="1">
      <c r="A15" s="40" t="s">
        <v>44</v>
      </c>
      <c r="B15" s="40"/>
      <c r="C15" s="42"/>
      <c r="D15" s="43"/>
      <c r="E15" s="43"/>
      <c r="F15" s="43"/>
      <c r="G15" s="43"/>
      <c r="H15" s="44"/>
      <c r="I15" s="44"/>
      <c r="J15" s="44"/>
      <c r="K15" s="44"/>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65">
        <f>SUM(BA14:BA14)</f>
        <v>0</v>
      </c>
      <c r="BB15" s="65">
        <f>SUM(BB14:BB14)</f>
        <v>0</v>
      </c>
      <c r="BC15" s="32" t="str">
        <f>SpellNumber($E$2,BB15)</f>
        <v>INR Zero Only</v>
      </c>
      <c r="IE15" s="34">
        <v>4</v>
      </c>
      <c r="IF15" s="34" t="s">
        <v>42</v>
      </c>
      <c r="IG15" s="34" t="s">
        <v>43</v>
      </c>
      <c r="IH15" s="34">
        <v>10</v>
      </c>
      <c r="II15" s="34" t="s">
        <v>39</v>
      </c>
    </row>
    <row r="16" spans="1:243" s="55" customFormat="1" ht="39" customHeight="1" hidden="1">
      <c r="A16" s="41" t="s">
        <v>48</v>
      </c>
      <c r="B16" s="71"/>
      <c r="C16" s="47"/>
      <c r="D16" s="48"/>
      <c r="E16" s="49" t="s">
        <v>45</v>
      </c>
      <c r="F16" s="62"/>
      <c r="G16" s="50"/>
      <c r="H16" s="51"/>
      <c r="I16" s="51"/>
      <c r="J16" s="51"/>
      <c r="K16" s="52"/>
      <c r="L16" s="53"/>
      <c r="M16" s="54"/>
      <c r="O16" s="33"/>
      <c r="P16" s="33"/>
      <c r="Q16" s="33"/>
      <c r="R16" s="33"/>
      <c r="S16" s="33"/>
      <c r="BA16" s="60">
        <f>IF(ISBLANK(F16),0,IF(E16="Excess (+)",ROUND(BA15+(BA15*F16),2),IF(E16="Less (-)",ROUND(BA15+(BA15*F16*(-1)),2),0)))</f>
        <v>0</v>
      </c>
      <c r="BB16" s="61">
        <f>ROUND(BA16,0)</f>
        <v>0</v>
      </c>
      <c r="BC16" s="32" t="str">
        <f>SpellNumber(L16,BB16)</f>
        <v> Zero Only</v>
      </c>
      <c r="IE16" s="56"/>
      <c r="IF16" s="56"/>
      <c r="IG16" s="56"/>
      <c r="IH16" s="56"/>
      <c r="II16" s="56"/>
    </row>
    <row r="17" spans="1:243" s="55" customFormat="1" ht="51" customHeight="1">
      <c r="A17" s="40" t="s">
        <v>47</v>
      </c>
      <c r="B17" s="40"/>
      <c r="C17" s="75"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7"/>
      <c r="BB17" s="76"/>
      <c r="BC17" s="78"/>
      <c r="IE17" s="56"/>
      <c r="IF17" s="56"/>
      <c r="IG17" s="56"/>
      <c r="IH17" s="56"/>
      <c r="II17" s="56"/>
    </row>
    <row r="18" spans="3:243" s="14" customFormat="1" ht="14.25">
      <c r="C18" s="57"/>
      <c r="D18" s="57"/>
      <c r="E18" s="57"/>
      <c r="F18" s="57"/>
      <c r="G18" s="57"/>
      <c r="H18" s="57"/>
      <c r="I18" s="57"/>
      <c r="J18" s="57"/>
      <c r="K18" s="57"/>
      <c r="L18" s="57"/>
      <c r="M18" s="57"/>
      <c r="O18" s="57"/>
      <c r="BA18" s="57"/>
      <c r="BC18" s="57"/>
      <c r="IE18" s="15"/>
      <c r="IF18" s="15"/>
      <c r="IG18" s="15"/>
      <c r="IH18" s="15"/>
      <c r="II18" s="15"/>
    </row>
  </sheetData>
  <sheetProtection password="EF7F" sheet="1" selectLockedCells="1"/>
  <mergeCells count="8">
    <mergeCell ref="A9:BC9"/>
    <mergeCell ref="C17:BC17"/>
    <mergeCell ref="A1:L1"/>
    <mergeCell ref="A4:BC4"/>
    <mergeCell ref="A5:BC5"/>
    <mergeCell ref="A6:BC6"/>
    <mergeCell ref="A7:BC7"/>
    <mergeCell ref="B8:BC8"/>
  </mergeCells>
  <dataValidations count="20">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L16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I24" sqref="I24"/>
    </sheetView>
  </sheetViews>
  <sheetFormatPr defaultColWidth="9.140625" defaultRowHeight="15"/>
  <sheetData>
    <row r="6" spans="5:11" ht="14.25">
      <c r="E6" s="85" t="s">
        <v>2</v>
      </c>
      <c r="F6" s="85"/>
      <c r="G6" s="85"/>
      <c r="H6" s="85"/>
      <c r="I6" s="85"/>
      <c r="J6" s="85"/>
      <c r="K6" s="85"/>
    </row>
    <row r="7" spans="5:11" ht="14.25">
      <c r="E7" s="85"/>
      <c r="F7" s="85"/>
      <c r="G7" s="85"/>
      <c r="H7" s="85"/>
      <c r="I7" s="85"/>
      <c r="J7" s="85"/>
      <c r="K7" s="85"/>
    </row>
    <row r="8" spans="5:11" ht="14.25">
      <c r="E8" s="85"/>
      <c r="F8" s="85"/>
      <c r="G8" s="85"/>
      <c r="H8" s="85"/>
      <c r="I8" s="85"/>
      <c r="J8" s="85"/>
      <c r="K8" s="85"/>
    </row>
    <row r="9" spans="5:11" ht="14.25">
      <c r="E9" s="85"/>
      <c r="F9" s="85"/>
      <c r="G9" s="85"/>
      <c r="H9" s="85"/>
      <c r="I9" s="85"/>
      <c r="J9" s="85"/>
      <c r="K9" s="85"/>
    </row>
    <row r="10" spans="5:11" ht="14.25">
      <c r="E10" s="85"/>
      <c r="F10" s="85"/>
      <c r="G10" s="85"/>
      <c r="H10" s="85"/>
      <c r="I10" s="85"/>
      <c r="J10" s="85"/>
      <c r="K10" s="85"/>
    </row>
    <row r="11" spans="5:11" ht="14.25">
      <c r="E11" s="85"/>
      <c r="F11" s="85"/>
      <c r="G11" s="85"/>
      <c r="H11" s="85"/>
      <c r="I11" s="85"/>
      <c r="J11" s="85"/>
      <c r="K11" s="85"/>
    </row>
    <row r="12" spans="5:11" ht="14.25">
      <c r="E12" s="85"/>
      <c r="F12" s="85"/>
      <c r="G12" s="85"/>
      <c r="H12" s="85"/>
      <c r="I12" s="85"/>
      <c r="J12" s="85"/>
      <c r="K12" s="85"/>
    </row>
    <row r="13" spans="5:11" ht="14.25">
      <c r="E13" s="85"/>
      <c r="F13" s="85"/>
      <c r="G13" s="85"/>
      <c r="H13" s="85"/>
      <c r="I13" s="85"/>
      <c r="J13" s="85"/>
      <c r="K13" s="85"/>
    </row>
    <row r="14" spans="5:11" ht="14.2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2014-12-11T06:40:55Z</cp:lastPrinted>
  <dcterms:created xsi:type="dcterms:W3CDTF">2009-01-30T06:42:42Z</dcterms:created>
  <dcterms:modified xsi:type="dcterms:W3CDTF">2020-05-08T07:20:37Z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